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ian\Dropbox\GAP\"/>
    </mc:Choice>
  </mc:AlternateContent>
  <bookViews>
    <workbookView xWindow="0" yWindow="0" windowWidth="10785" windowHeight="5153"/>
  </bookViews>
  <sheets>
    <sheet name="Sheet1" sheetId="1" r:id="rId1"/>
  </sheets>
  <definedNames>
    <definedName name="_xlnm.Print_Area" localSheetId="0">Sheet1!$A$1:$L$53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H52" i="1" l="1"/>
  <c r="H50" i="1"/>
  <c r="H48" i="1"/>
  <c r="E42" i="1"/>
  <c r="K35" i="1"/>
  <c r="K37" i="1"/>
  <c r="K39" i="1"/>
  <c r="K33" i="1"/>
  <c r="K27" i="1"/>
  <c r="K28" i="1"/>
  <c r="K29" i="1"/>
  <c r="K26" i="1"/>
  <c r="K21" i="1"/>
  <c r="K22" i="1"/>
  <c r="K23" i="1"/>
  <c r="K24" i="1"/>
  <c r="K20" i="1"/>
  <c r="K16" i="1"/>
  <c r="K14" i="1"/>
  <c r="K13" i="1"/>
  <c r="K17" i="1"/>
  <c r="E47" i="1" l="1"/>
  <c r="E46" i="1"/>
  <c r="E39" i="1"/>
  <c r="E40" i="1"/>
  <c r="E41" i="1"/>
  <c r="E43" i="1"/>
  <c r="E44" i="1"/>
  <c r="E38" i="1"/>
  <c r="E25" i="1"/>
  <c r="E26" i="1"/>
  <c r="E27" i="1"/>
  <c r="E28" i="1"/>
  <c r="E29" i="1"/>
  <c r="E30" i="1"/>
  <c r="E31" i="1"/>
  <c r="E32" i="1"/>
  <c r="E33" i="1"/>
  <c r="E34" i="1"/>
  <c r="E35" i="1"/>
  <c r="E24" i="1"/>
  <c r="E22" i="1"/>
  <c r="E14" i="1"/>
  <c r="E15" i="1"/>
  <c r="E16" i="1"/>
  <c r="E17" i="1"/>
  <c r="E18" i="1"/>
  <c r="E19" i="1"/>
  <c r="E20" i="1"/>
  <c r="E21" i="1"/>
  <c r="E13" i="1"/>
</calcChain>
</file>

<file path=xl/sharedStrings.xml><?xml version="1.0" encoding="utf-8"?>
<sst xmlns="http://schemas.openxmlformats.org/spreadsheetml/2006/main" count="109" uniqueCount="93">
  <si>
    <t>Ship To:</t>
  </si>
  <si>
    <t>Address</t>
  </si>
  <si>
    <t>Ph.</t>
  </si>
  <si>
    <t>G-15</t>
  </si>
  <si>
    <t># 15 D226</t>
  </si>
  <si>
    <t>G-30</t>
  </si>
  <si>
    <t># 30 D4869</t>
  </si>
  <si>
    <t># 15 D4869</t>
  </si>
  <si>
    <t>#30 D226</t>
  </si>
  <si>
    <t># 15 Perf</t>
  </si>
  <si>
    <t># 30 D4869 Split</t>
  </si>
  <si>
    <t>White</t>
  </si>
  <si>
    <t>Black</t>
  </si>
  <si>
    <t>Cedar</t>
  </si>
  <si>
    <t>Brown</t>
  </si>
  <si>
    <t>Weatherwood</t>
  </si>
  <si>
    <t>Red</t>
  </si>
  <si>
    <t>Green</t>
  </si>
  <si>
    <t xml:space="preserve">White </t>
  </si>
  <si>
    <t>Basesheet</t>
  </si>
  <si>
    <t>GMCraft</t>
  </si>
  <si>
    <t>60 Min DW</t>
  </si>
  <si>
    <t>Deadening Felt</t>
  </si>
  <si>
    <t>GAP Valley Seal</t>
  </si>
  <si>
    <t>Notes:</t>
  </si>
  <si>
    <t>E-Mail</t>
  </si>
  <si>
    <t>55 Smooth</t>
  </si>
  <si>
    <t>Pallet(s)</t>
  </si>
  <si>
    <t>PP</t>
  </si>
  <si>
    <t>Rolls</t>
  </si>
  <si>
    <t>Price</t>
  </si>
  <si>
    <t># 30 Jumbo Split</t>
  </si>
  <si>
    <t>GMC Red Rosin</t>
  </si>
  <si>
    <t>10 Min Single</t>
  </si>
  <si>
    <t>10 Min DW</t>
  </si>
  <si>
    <t>60 Min Single</t>
  </si>
  <si>
    <t>RL/CS</t>
  </si>
  <si>
    <t>Date</t>
  </si>
  <si>
    <t>BOL#</t>
  </si>
  <si>
    <t>Purchase Order#</t>
  </si>
  <si>
    <t>SBS FG Basesheet</t>
  </si>
  <si>
    <t>SA SBS FG Basesheet</t>
  </si>
  <si>
    <t>Bill To:</t>
  </si>
  <si>
    <t>City/State/Zip</t>
  </si>
  <si>
    <t>Customer Purchase Order#</t>
  </si>
  <si>
    <t>SATURATED FELTS</t>
  </si>
  <si>
    <t>SPECIALTY PRODUCTS</t>
  </si>
  <si>
    <t>SYNTHETIC FELT</t>
  </si>
  <si>
    <t>WATERGUARD BUILDING WRAP / HOUSE WRAP</t>
  </si>
  <si>
    <t>FIBERGLASS MINERAL SURFACE</t>
  </si>
  <si>
    <t>WATERGUARD SELF-ADHERED MINERAL SURFACE</t>
  </si>
  <si>
    <t>ORGANIC</t>
  </si>
  <si>
    <t>WATERGUARD FLASHING / TAPE</t>
  </si>
  <si>
    <t>WT(PP)</t>
  </si>
  <si>
    <t>Rain and Ice 2 Sq</t>
  </si>
  <si>
    <t>18 / 864</t>
  </si>
  <si>
    <t>27 / 1296</t>
  </si>
  <si>
    <t>21 / 1008</t>
  </si>
  <si>
    <t>13.5 / 648</t>
  </si>
  <si>
    <t>GAP Ply IV</t>
  </si>
  <si>
    <t xml:space="preserve">GAP Synthetic GuardShield </t>
  </si>
  <si>
    <t>WaterGuard All-Purpose</t>
  </si>
  <si>
    <t xml:space="preserve">WT </t>
  </si>
  <si>
    <t>SE Black  - 4"</t>
  </si>
  <si>
    <t>SE White  - 4"</t>
  </si>
  <si>
    <t>Dark Oak*</t>
  </si>
  <si>
    <t>Emerald Green*</t>
  </si>
  <si>
    <t>TOTAL WEIGHT</t>
  </si>
  <si>
    <t>TOTAL PALLET</t>
  </si>
  <si>
    <t>lbs</t>
  </si>
  <si>
    <t>plts</t>
  </si>
  <si>
    <t>*Items available upon special order</t>
  </si>
  <si>
    <t>Item Name</t>
  </si>
  <si>
    <r>
      <t xml:space="preserve">Window Flashing 4" x 75'           </t>
    </r>
    <r>
      <rPr>
        <i/>
        <sz val="9.5"/>
        <color theme="1"/>
        <rFont val="Arial Narrow"/>
        <family val="2"/>
      </rPr>
      <t>48 Cases/Pallet</t>
    </r>
  </si>
  <si>
    <r>
      <t xml:space="preserve">Window Flashing 6" x 75'           </t>
    </r>
    <r>
      <rPr>
        <i/>
        <sz val="9.5"/>
        <color theme="1"/>
        <rFont val="Arial Narrow"/>
        <family val="2"/>
      </rPr>
      <t>48 Cases/Pallet</t>
    </r>
  </si>
  <si>
    <r>
      <t xml:space="preserve">Window Flashing 9" x 75'           </t>
    </r>
    <r>
      <rPr>
        <i/>
        <sz val="9.5"/>
        <color theme="1"/>
        <rFont val="Arial Narrow"/>
        <family val="2"/>
      </rPr>
      <t>48 Cases/Pallet</t>
    </r>
  </si>
  <si>
    <r>
      <t xml:space="preserve">Sheathing Tape 48 mm x 50 m    </t>
    </r>
    <r>
      <rPr>
        <i/>
        <sz val="9.5"/>
        <color theme="1"/>
        <rFont val="Arial Narrow"/>
        <family val="2"/>
      </rPr>
      <t>24 Cases/Pallet</t>
    </r>
  </si>
  <si>
    <t>AB Bldg Wrap 36" x 100' **</t>
  </si>
  <si>
    <t>AB Bldg Wrap 108" x 100' **</t>
  </si>
  <si>
    <t>AB Bldg Wrap 120" x 100' **</t>
  </si>
  <si>
    <t>Perf House Wrap 108" x 150' **</t>
  </si>
  <si>
    <t>TOTAL CASES</t>
  </si>
  <si>
    <t>cases</t>
  </si>
  <si>
    <t>Case(s)</t>
  </si>
  <si>
    <t>Sales Rep Approval:</t>
  </si>
  <si>
    <t>Specials &amp; Discounts:</t>
  </si>
  <si>
    <t>Additional Charges:</t>
  </si>
  <si>
    <t>**These items are top-loading pallets.</t>
  </si>
  <si>
    <t>▪ Max weights:   Full trucks = 45000 lbs; Half trucks = 22500 lbs</t>
  </si>
  <si>
    <t>▪ Pallet space calculation: 1 MSR Pallet = 2 Felt Pallets</t>
  </si>
  <si>
    <r>
      <rPr>
        <sz val="11"/>
        <color theme="1"/>
        <rFont val="Arial Narrow"/>
        <family val="2"/>
      </rPr>
      <t xml:space="preserve">▪ </t>
    </r>
    <r>
      <rPr>
        <i/>
        <sz val="11"/>
        <color theme="1"/>
        <rFont val="Arial Narrow"/>
        <family val="2"/>
      </rPr>
      <t>Full trucks of MSR, Organic, and Specialty Products = 24 pallets</t>
    </r>
  </si>
  <si>
    <t>Other Color: Green</t>
  </si>
  <si>
    <t>WaterGuard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</si>
</sst>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i/>
      <sz val="9"/>
      <color theme="1"/>
      <name val="Arial Narrow"/>
      <family val="2"/>
    </font>
    <font>
      <i/>
      <sz val="8"/>
      <color theme="1"/>
      <name val="Arial Narrow"/>
      <family val="2"/>
    </font>
    <font>
      <i/>
      <sz val="9.5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9.5"/>
      <color rgb="FFFF0000"/>
      <name val="Arial Narrow"/>
      <family val="2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/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/>
      <diagonal/>
    </border>
    <border>
      <left/>
      <right style="thin">
        <color theme="2" tint="-9.9978637043366805E-2"/>
      </right>
      <top style="medium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/>
      <diagonal/>
    </border>
    <border>
      <left style="thin">
        <color theme="2" tint="-9.9978637043366805E-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thin">
        <color theme="2" tint="-9.9978637043366805E-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2" tint="-9.9978637043366805E-2"/>
      </top>
      <bottom style="medium">
        <color indexed="64"/>
      </bottom>
      <diagonal/>
    </border>
    <border>
      <left/>
      <right/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0" xfId="0" applyFont="1" applyBorder="1"/>
    <xf numFmtId="44" fontId="1" fillId="0" borderId="0" xfId="1" applyFont="1"/>
    <xf numFmtId="0" fontId="11" fillId="0" borderId="0" xfId="0" applyFont="1" applyFill="1" applyBorder="1"/>
    <xf numFmtId="44" fontId="11" fillId="0" borderId="0" xfId="1" applyFont="1" applyFill="1" applyBorder="1"/>
    <xf numFmtId="0" fontId="11" fillId="0" borderId="0" xfId="0" applyFont="1"/>
    <xf numFmtId="44" fontId="11" fillId="0" borderId="0" xfId="1" applyFo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44" fontId="1" fillId="0" borderId="0" xfId="1" applyFont="1" applyBorder="1"/>
    <xf numFmtId="0" fontId="1" fillId="4" borderId="0" xfId="0" applyFont="1" applyFill="1" applyBorder="1"/>
    <xf numFmtId="0" fontId="1" fillId="0" borderId="4" xfId="0" applyFont="1" applyBorder="1"/>
    <xf numFmtId="0" fontId="1" fillId="4" borderId="33" xfId="0" applyFont="1" applyFill="1" applyBorder="1"/>
    <xf numFmtId="0" fontId="1" fillId="4" borderId="34" xfId="0" applyFont="1" applyFill="1" applyBorder="1"/>
    <xf numFmtId="0" fontId="11" fillId="0" borderId="12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44" fontId="11" fillId="0" borderId="10" xfId="1" applyFont="1" applyFill="1" applyBorder="1" applyProtection="1">
      <protection locked="0"/>
    </xf>
    <xf numFmtId="44" fontId="11" fillId="0" borderId="8" xfId="1" applyFont="1" applyFill="1" applyBorder="1" applyProtection="1">
      <protection locked="0"/>
    </xf>
    <xf numFmtId="44" fontId="11" fillId="0" borderId="11" xfId="1" applyFont="1" applyFill="1" applyBorder="1" applyProtection="1">
      <protection locked="0"/>
    </xf>
    <xf numFmtId="0" fontId="11" fillId="0" borderId="37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44" fontId="11" fillId="0" borderId="38" xfId="1" applyFont="1" applyFill="1" applyBorder="1" applyProtection="1">
      <protection locked="0"/>
    </xf>
    <xf numFmtId="44" fontId="11" fillId="0" borderId="5" xfId="1" applyFont="1" applyFill="1" applyBorder="1" applyProtection="1">
      <protection locked="0"/>
    </xf>
    <xf numFmtId="44" fontId="11" fillId="0" borderId="18" xfId="1" applyFont="1" applyFill="1" applyBorder="1" applyProtection="1">
      <protection locked="0"/>
    </xf>
    <xf numFmtId="44" fontId="11" fillId="0" borderId="17" xfId="1" applyFont="1" applyFill="1" applyBorder="1" applyProtection="1">
      <protection locked="0"/>
    </xf>
    <xf numFmtId="44" fontId="11" fillId="0" borderId="45" xfId="1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44" fontId="1" fillId="0" borderId="0" xfId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44" fontId="11" fillId="0" borderId="0" xfId="1" applyFont="1" applyProtection="1"/>
    <xf numFmtId="0" fontId="11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44" fontId="11" fillId="0" borderId="0" xfId="1" applyFont="1" applyFill="1" applyBorder="1" applyProtection="1"/>
    <xf numFmtId="0" fontId="7" fillId="0" borderId="22" xfId="0" applyFont="1" applyFill="1" applyBorder="1" applyAlignment="1" applyProtection="1"/>
    <xf numFmtId="0" fontId="7" fillId="0" borderId="28" xfId="0" applyFont="1" applyFill="1" applyBorder="1" applyAlignment="1" applyProtection="1"/>
    <xf numFmtId="0" fontId="7" fillId="0" borderId="28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44" fontId="1" fillId="3" borderId="1" xfId="1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44" fontId="1" fillId="3" borderId="13" xfId="1" applyFont="1" applyFill="1" applyBorder="1" applyAlignment="1" applyProtection="1">
      <alignment horizontal="center"/>
    </xf>
    <xf numFmtId="0" fontId="1" fillId="0" borderId="14" xfId="0" applyFont="1" applyFill="1" applyBorder="1" applyProtection="1"/>
    <xf numFmtId="0" fontId="2" fillId="0" borderId="30" xfId="0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164" fontId="11" fillId="0" borderId="12" xfId="2" applyNumberFormat="1" applyFont="1" applyFill="1" applyBorder="1" applyProtection="1"/>
    <xf numFmtId="0" fontId="1" fillId="0" borderId="16" xfId="0" applyFont="1" applyFill="1" applyBorder="1" applyProtection="1"/>
    <xf numFmtId="0" fontId="2" fillId="0" borderId="31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1" fillId="0" borderId="19" xfId="0" applyFont="1" applyFill="1" applyBorder="1" applyProtection="1"/>
    <xf numFmtId="0" fontId="2" fillId="0" borderId="32" xfId="0" applyFont="1" applyFill="1" applyBorder="1" applyAlignment="1" applyProtection="1">
      <alignment horizontal="center"/>
    </xf>
    <xf numFmtId="0" fontId="2" fillId="0" borderId="9" xfId="0" applyFont="1" applyFill="1" applyBorder="1" applyProtection="1"/>
    <xf numFmtId="0" fontId="1" fillId="0" borderId="35" xfId="0" applyFont="1" applyFill="1" applyBorder="1" applyProtection="1"/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Protection="1"/>
    <xf numFmtId="164" fontId="11" fillId="0" borderId="37" xfId="2" applyNumberFormat="1" applyFont="1" applyFill="1" applyBorder="1" applyProtection="1"/>
    <xf numFmtId="0" fontId="1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164" fontId="11" fillId="0" borderId="5" xfId="2" applyNumberFormat="1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Alignment="1" applyProtection="1"/>
    <xf numFmtId="44" fontId="20" fillId="0" borderId="0" xfId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2" fillId="0" borderId="0" xfId="0" applyFont="1" applyFill="1" applyBorder="1" applyProtection="1"/>
    <xf numFmtId="164" fontId="11" fillId="0" borderId="0" xfId="2" applyNumberFormat="1" applyFont="1" applyFill="1" applyBorder="1" applyProtection="1"/>
    <xf numFmtId="0" fontId="14" fillId="0" borderId="33" xfId="0" applyFont="1" applyBorder="1" applyAlignment="1" applyProtection="1">
      <alignment horizontal="left" indent="2"/>
    </xf>
    <xf numFmtId="0" fontId="15" fillId="4" borderId="34" xfId="0" applyFont="1" applyFill="1" applyBorder="1" applyAlignment="1" applyProtection="1"/>
    <xf numFmtId="0" fontId="20" fillId="0" borderId="5" xfId="0" applyFont="1" applyFill="1" applyBorder="1" applyProtection="1"/>
    <xf numFmtId="44" fontId="20" fillId="0" borderId="5" xfId="1" applyFont="1" applyFill="1" applyBorder="1" applyProtection="1"/>
    <xf numFmtId="0" fontId="11" fillId="4" borderId="41" xfId="0" applyFont="1" applyFill="1" applyBorder="1" applyProtection="1"/>
    <xf numFmtId="0" fontId="15" fillId="4" borderId="40" xfId="0" applyFont="1" applyFill="1" applyBorder="1" applyAlignment="1" applyProtection="1"/>
    <xf numFmtId="0" fontId="11" fillId="4" borderId="33" xfId="0" applyFont="1" applyFill="1" applyBorder="1" applyProtection="1"/>
    <xf numFmtId="0" fontId="17" fillId="0" borderId="33" xfId="0" applyFont="1" applyFill="1" applyBorder="1" applyAlignment="1" applyProtection="1">
      <alignment horizontal="left"/>
    </xf>
    <xf numFmtId="0" fontId="1" fillId="0" borderId="42" xfId="0" applyFont="1" applyFill="1" applyBorder="1" applyProtection="1"/>
    <xf numFmtId="0" fontId="2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Protection="1"/>
    <xf numFmtId="164" fontId="11" fillId="0" borderId="44" xfId="2" applyNumberFormat="1" applyFont="1" applyFill="1" applyBorder="1" applyProtection="1"/>
    <xf numFmtId="0" fontId="5" fillId="3" borderId="13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/>
    <xf numFmtId="0" fontId="14" fillId="0" borderId="33" xfId="0" applyFont="1" applyBorder="1" applyProtection="1"/>
    <xf numFmtId="0" fontId="14" fillId="0" borderId="33" xfId="0" applyFont="1" applyFill="1" applyBorder="1" applyProtection="1"/>
    <xf numFmtId="0" fontId="18" fillId="0" borderId="0" xfId="0" applyFont="1" applyFill="1" applyBorder="1" applyAlignment="1" applyProtection="1">
      <alignment horizontal="left" indent="2"/>
    </xf>
    <xf numFmtId="0" fontId="19" fillId="0" borderId="0" xfId="0" applyFont="1" applyFill="1" applyBorder="1" applyAlignment="1" applyProtection="1">
      <alignment horizontal="left" indent="2"/>
    </xf>
    <xf numFmtId="0" fontId="20" fillId="0" borderId="0" xfId="0" applyFont="1" applyFill="1" applyBorder="1" applyAlignment="1" applyProtection="1">
      <alignment horizontal="left" indent="2"/>
    </xf>
    <xf numFmtId="164" fontId="19" fillId="0" borderId="0" xfId="2" applyNumberFormat="1" applyFont="1" applyFill="1" applyBorder="1" applyAlignment="1" applyProtection="1">
      <alignment horizontal="left" indent="2"/>
    </xf>
    <xf numFmtId="44" fontId="19" fillId="0" borderId="0" xfId="1" applyFont="1" applyFill="1" applyBorder="1" applyAlignment="1" applyProtection="1">
      <alignment horizontal="left" indent="2"/>
    </xf>
    <xf numFmtId="44" fontId="20" fillId="0" borderId="0" xfId="1" applyFont="1" applyFill="1" applyBorder="1" applyAlignment="1" applyProtection="1">
      <alignment horizontal="left" indent="2"/>
    </xf>
    <xf numFmtId="0" fontId="14" fillId="0" borderId="33" xfId="0" applyFont="1" applyFill="1" applyBorder="1" applyAlignment="1" applyProtection="1">
      <alignment horizontal="left" indent="2"/>
    </xf>
    <xf numFmtId="0" fontId="11" fillId="4" borderId="4" xfId="0" applyFont="1" applyFill="1" applyBorder="1" applyAlignment="1" applyProtection="1"/>
    <xf numFmtId="0" fontId="11" fillId="4" borderId="6" xfId="0" applyFont="1" applyFill="1" applyBorder="1" applyAlignment="1" applyProtection="1"/>
    <xf numFmtId="0" fontId="11" fillId="0" borderId="44" xfId="0" applyFont="1" applyFill="1" applyBorder="1" applyProtection="1">
      <protection locked="0"/>
    </xf>
    <xf numFmtId="44" fontId="11" fillId="0" borderId="15" xfId="1" applyFont="1" applyFill="1" applyBorder="1" applyProtection="1">
      <protection locked="0"/>
    </xf>
    <xf numFmtId="0" fontId="14" fillId="0" borderId="33" xfId="0" applyFont="1" applyBorder="1" applyAlignment="1" applyProtection="1">
      <alignment horizontal="left" indent="2"/>
      <protection locked="0"/>
    </xf>
    <xf numFmtId="0" fontId="11" fillId="0" borderId="0" xfId="0" applyFont="1" applyBorder="1" applyProtection="1">
      <protection locked="0"/>
    </xf>
    <xf numFmtId="44" fontId="11" fillId="0" borderId="0" xfId="1" applyFont="1" applyBorder="1" applyProtection="1">
      <protection locked="0"/>
    </xf>
    <xf numFmtId="0" fontId="17" fillId="0" borderId="41" xfId="0" applyFont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1" fillId="0" borderId="33" xfId="0" applyFont="1" applyFill="1" applyBorder="1" applyProtection="1"/>
    <xf numFmtId="0" fontId="11" fillId="0" borderId="0" xfId="0" applyFont="1" applyFill="1" applyBorder="1" applyProtection="1">
      <protection locked="0"/>
    </xf>
    <xf numFmtId="44" fontId="11" fillId="0" borderId="34" xfId="1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164" fontId="11" fillId="0" borderId="0" xfId="2" applyNumberFormat="1" applyFont="1" applyFill="1" applyBorder="1" applyAlignment="1" applyProtection="1">
      <alignment horizontal="center"/>
    </xf>
    <xf numFmtId="44" fontId="11" fillId="0" borderId="34" xfId="1" applyFont="1" applyFill="1" applyBorder="1" applyAlignment="1" applyProtection="1">
      <alignment horizontal="center"/>
      <protection locked="0"/>
    </xf>
    <xf numFmtId="44" fontId="11" fillId="0" borderId="6" xfId="1" applyFont="1" applyFill="1" applyBorder="1" applyAlignment="1" applyProtection="1">
      <alignment horizontal="center"/>
      <protection locked="0"/>
    </xf>
    <xf numFmtId="0" fontId="11" fillId="4" borderId="46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</xf>
    <xf numFmtId="164" fontId="11" fillId="0" borderId="5" xfId="2" applyNumberFormat="1" applyFont="1" applyFill="1" applyBorder="1" applyAlignment="1" applyProtection="1">
      <alignment horizontal="center"/>
    </xf>
    <xf numFmtId="0" fontId="11" fillId="4" borderId="49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23" fillId="0" borderId="33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34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indent="3"/>
    </xf>
    <xf numFmtId="0" fontId="6" fillId="0" borderId="5" xfId="0" applyFont="1" applyBorder="1" applyAlignment="1" applyProtection="1">
      <alignment horizontal="left" indent="3"/>
    </xf>
    <xf numFmtId="0" fontId="6" fillId="0" borderId="6" xfId="0" applyFont="1" applyBorder="1" applyAlignment="1" applyProtection="1">
      <alignment horizontal="left" indent="3"/>
    </xf>
    <xf numFmtId="0" fontId="13" fillId="0" borderId="5" xfId="3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0" fillId="0" borderId="47" xfId="0" applyFont="1" applyFill="1" applyBorder="1" applyAlignment="1" applyProtection="1">
      <alignment horizontal="left" indent="3"/>
    </xf>
    <xf numFmtId="0" fontId="20" fillId="0" borderId="48" xfId="0" applyFont="1" applyFill="1" applyBorder="1" applyAlignment="1" applyProtection="1">
      <alignment horizontal="left" indent="3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46156</xdr:rowOff>
    </xdr:from>
    <xdr:to>
      <xdr:col>0</xdr:col>
      <xdr:colOff>1428750</xdr:colOff>
      <xdr:row>3</xdr:row>
      <xdr:rowOff>80861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6156"/>
          <a:ext cx="1362075" cy="73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10" zoomScaleNormal="100" workbookViewId="0">
      <selection activeCell="G11" sqref="G11:L11"/>
    </sheetView>
  </sheetViews>
  <sheetFormatPr defaultColWidth="9.1328125" defaultRowHeight="13.5" x14ac:dyDescent="0.35"/>
  <cols>
    <col min="1" max="1" width="27.265625" style="1" customWidth="1"/>
    <col min="2" max="2" width="5.73046875" style="1" customWidth="1"/>
    <col min="3" max="3" width="7.59765625" style="1" customWidth="1"/>
    <col min="4" max="4" width="2.73046875" style="2" customWidth="1"/>
    <col min="5" max="5" width="9" style="1" customWidth="1"/>
    <col min="6" max="6" width="8.86328125" style="4" customWidth="1"/>
    <col min="7" max="7" width="27.265625" style="1" customWidth="1"/>
    <col min="8" max="8" width="5.73046875" style="1" customWidth="1"/>
    <col min="9" max="9" width="7.59765625" style="7" customWidth="1"/>
    <col min="10" max="10" width="4.265625" style="1" customWidth="1"/>
    <col min="11" max="11" width="9.73046875" style="7" customWidth="1"/>
    <col min="12" max="12" width="8.86328125" style="8" customWidth="1"/>
    <col min="13" max="16384" width="9.1328125" style="1"/>
  </cols>
  <sheetData>
    <row r="1" spans="1:12" ht="21" customHeight="1" thickBot="1" x14ac:dyDescent="0.55000000000000004">
      <c r="A1" s="30"/>
      <c r="B1" s="30"/>
      <c r="C1" s="30"/>
      <c r="D1" s="31"/>
      <c r="E1" s="30"/>
      <c r="F1" s="32"/>
      <c r="G1" s="30"/>
      <c r="H1" s="30"/>
      <c r="I1" s="33" t="s">
        <v>37</v>
      </c>
      <c r="J1" s="137"/>
      <c r="K1" s="138"/>
      <c r="L1" s="138"/>
    </row>
    <row r="2" spans="1:12" ht="21" customHeight="1" thickBot="1" x14ac:dyDescent="0.55000000000000004">
      <c r="A2" s="30"/>
      <c r="B2" s="30"/>
      <c r="C2" s="30"/>
      <c r="D2" s="31"/>
      <c r="E2" s="30"/>
      <c r="F2" s="32"/>
      <c r="G2" s="34"/>
      <c r="H2" s="34"/>
      <c r="I2" s="33" t="s">
        <v>38</v>
      </c>
      <c r="J2" s="142"/>
      <c r="K2" s="142"/>
      <c r="L2" s="142"/>
    </row>
    <row r="3" spans="1:12" ht="13.5" customHeight="1" x14ac:dyDescent="0.5">
      <c r="A3" s="30"/>
      <c r="B3" s="30"/>
      <c r="C3" s="30"/>
      <c r="D3" s="31"/>
      <c r="E3" s="30"/>
      <c r="F3" s="32"/>
      <c r="G3" s="35"/>
      <c r="H3" s="35"/>
      <c r="I3" s="35"/>
      <c r="J3" s="35"/>
      <c r="K3" s="35"/>
      <c r="L3" s="36"/>
    </row>
    <row r="4" spans="1:12" ht="15.75" customHeight="1" thickBot="1" x14ac:dyDescent="0.4">
      <c r="A4" s="30"/>
      <c r="B4" s="30"/>
      <c r="C4" s="30"/>
      <c r="D4" s="31"/>
      <c r="E4" s="30"/>
      <c r="F4" s="32"/>
      <c r="G4" s="30"/>
      <c r="H4" s="30"/>
      <c r="I4" s="37"/>
      <c r="J4" s="38"/>
      <c r="K4" s="37"/>
      <c r="L4" s="39"/>
    </row>
    <row r="5" spans="1:12" ht="23.25" customHeight="1" x14ac:dyDescent="0.4">
      <c r="A5" s="40" t="s">
        <v>39</v>
      </c>
      <c r="B5" s="145"/>
      <c r="C5" s="145"/>
      <c r="D5" s="145"/>
      <c r="E5" s="145"/>
      <c r="F5" s="146"/>
      <c r="G5" s="40" t="s">
        <v>44</v>
      </c>
      <c r="H5" s="145"/>
      <c r="I5" s="145"/>
      <c r="J5" s="145"/>
      <c r="K5" s="145"/>
      <c r="L5" s="146"/>
    </row>
    <row r="6" spans="1:12" ht="23.25" customHeight="1" x14ac:dyDescent="0.4">
      <c r="A6" s="41" t="s">
        <v>42</v>
      </c>
      <c r="B6" s="135"/>
      <c r="C6" s="135"/>
      <c r="D6" s="135"/>
      <c r="E6" s="135"/>
      <c r="F6" s="136"/>
      <c r="G6" s="41" t="s">
        <v>0</v>
      </c>
      <c r="H6" s="135"/>
      <c r="I6" s="135"/>
      <c r="J6" s="135"/>
      <c r="K6" s="135"/>
      <c r="L6" s="136"/>
    </row>
    <row r="7" spans="1:12" ht="23.25" customHeight="1" x14ac:dyDescent="0.4">
      <c r="A7" s="41" t="s">
        <v>1</v>
      </c>
      <c r="B7" s="135"/>
      <c r="C7" s="135"/>
      <c r="D7" s="135"/>
      <c r="E7" s="135"/>
      <c r="F7" s="136"/>
      <c r="G7" s="41" t="s">
        <v>1</v>
      </c>
      <c r="H7" s="135"/>
      <c r="I7" s="135"/>
      <c r="J7" s="135"/>
      <c r="K7" s="135"/>
      <c r="L7" s="136"/>
    </row>
    <row r="8" spans="1:12" ht="23.25" customHeight="1" x14ac:dyDescent="0.4">
      <c r="A8" s="41" t="s">
        <v>43</v>
      </c>
      <c r="B8" s="135"/>
      <c r="C8" s="135"/>
      <c r="D8" s="135"/>
      <c r="E8" s="135"/>
      <c r="F8" s="136"/>
      <c r="G8" s="41" t="s">
        <v>43</v>
      </c>
      <c r="H8" s="135"/>
      <c r="I8" s="135"/>
      <c r="J8" s="135"/>
      <c r="K8" s="135"/>
      <c r="L8" s="136"/>
    </row>
    <row r="9" spans="1:12" ht="23.25" customHeight="1" x14ac:dyDescent="0.4">
      <c r="A9" s="42" t="s">
        <v>2</v>
      </c>
      <c r="B9" s="135"/>
      <c r="C9" s="135"/>
      <c r="D9" s="135"/>
      <c r="E9" s="135"/>
      <c r="F9" s="136"/>
      <c r="G9" s="42" t="s">
        <v>2</v>
      </c>
      <c r="H9" s="135"/>
      <c r="I9" s="135"/>
      <c r="J9" s="135"/>
      <c r="K9" s="135"/>
      <c r="L9" s="136"/>
    </row>
    <row r="10" spans="1:12" ht="23.25" customHeight="1" thickBot="1" x14ac:dyDescent="0.5">
      <c r="A10" s="43" t="s">
        <v>25</v>
      </c>
      <c r="B10" s="150"/>
      <c r="C10" s="151"/>
      <c r="D10" s="151"/>
      <c r="E10" s="151"/>
      <c r="F10" s="152"/>
      <c r="G10" s="43" t="s">
        <v>25</v>
      </c>
      <c r="H10" s="143"/>
      <c r="I10" s="143"/>
      <c r="J10" s="143"/>
      <c r="K10" s="143"/>
      <c r="L10" s="144"/>
    </row>
    <row r="11" spans="1:12" ht="17.25" customHeight="1" thickBot="1" x14ac:dyDescent="0.4">
      <c r="A11" s="139" t="s">
        <v>45</v>
      </c>
      <c r="B11" s="140"/>
      <c r="C11" s="140"/>
      <c r="D11" s="140"/>
      <c r="E11" s="140"/>
      <c r="F11" s="141"/>
      <c r="G11" s="139" t="s">
        <v>46</v>
      </c>
      <c r="H11" s="140"/>
      <c r="I11" s="140"/>
      <c r="J11" s="140"/>
      <c r="K11" s="140"/>
      <c r="L11" s="141"/>
    </row>
    <row r="12" spans="1:12" ht="17.25" customHeight="1" thickBot="1" x14ac:dyDescent="0.4">
      <c r="A12" s="44" t="s">
        <v>72</v>
      </c>
      <c r="B12" s="45" t="s">
        <v>53</v>
      </c>
      <c r="C12" s="46" t="s">
        <v>27</v>
      </c>
      <c r="D12" s="47" t="s">
        <v>28</v>
      </c>
      <c r="E12" s="46" t="s">
        <v>29</v>
      </c>
      <c r="F12" s="48" t="s">
        <v>30</v>
      </c>
      <c r="G12" s="44" t="s">
        <v>72</v>
      </c>
      <c r="H12" s="49" t="s">
        <v>53</v>
      </c>
      <c r="I12" s="46" t="s">
        <v>27</v>
      </c>
      <c r="J12" s="47" t="s">
        <v>28</v>
      </c>
      <c r="K12" s="46" t="s">
        <v>29</v>
      </c>
      <c r="L12" s="50" t="s">
        <v>30</v>
      </c>
    </row>
    <row r="13" spans="1:12" ht="17.25" customHeight="1" x14ac:dyDescent="0.35">
      <c r="A13" s="51" t="s">
        <v>3</v>
      </c>
      <c r="B13" s="52">
        <v>1050</v>
      </c>
      <c r="C13" s="17"/>
      <c r="D13" s="53">
        <v>35</v>
      </c>
      <c r="E13" s="54">
        <f>C13*D13</f>
        <v>0</v>
      </c>
      <c r="F13" s="20"/>
      <c r="G13" s="51" t="s">
        <v>23</v>
      </c>
      <c r="H13" s="52">
        <v>980</v>
      </c>
      <c r="I13" s="17"/>
      <c r="J13" s="53">
        <v>35</v>
      </c>
      <c r="K13" s="54">
        <f>I13*J13</f>
        <v>0</v>
      </c>
      <c r="L13" s="102"/>
    </row>
    <row r="14" spans="1:12" ht="17.25" customHeight="1" thickBot="1" x14ac:dyDescent="0.4">
      <c r="A14" s="55" t="s">
        <v>7</v>
      </c>
      <c r="B14" s="56">
        <v>990</v>
      </c>
      <c r="C14" s="18"/>
      <c r="D14" s="57">
        <v>30</v>
      </c>
      <c r="E14" s="54">
        <f t="shared" ref="E14:E21" si="0">C14*D14</f>
        <v>0</v>
      </c>
      <c r="F14" s="21"/>
      <c r="G14" s="58" t="s">
        <v>59</v>
      </c>
      <c r="H14" s="59">
        <v>720</v>
      </c>
      <c r="I14" s="19"/>
      <c r="J14" s="60">
        <v>20</v>
      </c>
      <c r="K14" s="54">
        <f>I14*J14</f>
        <v>0</v>
      </c>
      <c r="L14" s="27"/>
    </row>
    <row r="15" spans="1:12" ht="17.25" customHeight="1" thickBot="1" x14ac:dyDescent="0.4">
      <c r="A15" s="55" t="s">
        <v>4</v>
      </c>
      <c r="B15" s="56">
        <v>1250</v>
      </c>
      <c r="C15" s="18"/>
      <c r="D15" s="57">
        <v>25</v>
      </c>
      <c r="E15" s="54">
        <f t="shared" si="0"/>
        <v>0</v>
      </c>
      <c r="F15" s="21"/>
      <c r="G15" s="139" t="s">
        <v>47</v>
      </c>
      <c r="H15" s="140"/>
      <c r="I15" s="140"/>
      <c r="J15" s="140"/>
      <c r="K15" s="140"/>
      <c r="L15" s="141"/>
    </row>
    <row r="16" spans="1:12" ht="17.25" customHeight="1" x14ac:dyDescent="0.35">
      <c r="A16" s="55" t="s">
        <v>9</v>
      </c>
      <c r="B16" s="56">
        <v>1020</v>
      </c>
      <c r="C16" s="18"/>
      <c r="D16" s="57">
        <v>30</v>
      </c>
      <c r="E16" s="54">
        <f t="shared" si="0"/>
        <v>0</v>
      </c>
      <c r="F16" s="21"/>
      <c r="G16" s="111" t="s">
        <v>60</v>
      </c>
      <c r="H16" s="52">
        <v>1120</v>
      </c>
      <c r="I16" s="17"/>
      <c r="J16" s="53">
        <v>56</v>
      </c>
      <c r="K16" s="54">
        <f>I16*J16</f>
        <v>0</v>
      </c>
      <c r="L16" s="102"/>
    </row>
    <row r="17" spans="1:12" ht="17.25" customHeight="1" x14ac:dyDescent="0.35">
      <c r="A17" s="55" t="s">
        <v>5</v>
      </c>
      <c r="B17" s="56">
        <v>980</v>
      </c>
      <c r="C17" s="18"/>
      <c r="D17" s="57">
        <v>35</v>
      </c>
      <c r="E17" s="54">
        <f t="shared" si="0"/>
        <v>0</v>
      </c>
      <c r="F17" s="21"/>
      <c r="G17" s="58" t="s">
        <v>61</v>
      </c>
      <c r="H17" s="59">
        <v>1150</v>
      </c>
      <c r="I17" s="19"/>
      <c r="J17" s="60">
        <v>42</v>
      </c>
      <c r="K17" s="54">
        <f>I17*J17</f>
        <v>0</v>
      </c>
      <c r="L17" s="27"/>
    </row>
    <row r="18" spans="1:12" ht="17.25" customHeight="1" thickBot="1" x14ac:dyDescent="0.4">
      <c r="A18" s="55" t="s">
        <v>6</v>
      </c>
      <c r="B18" s="56">
        <v>930</v>
      </c>
      <c r="C18" s="18"/>
      <c r="D18" s="57">
        <v>30</v>
      </c>
      <c r="E18" s="54">
        <f t="shared" si="0"/>
        <v>0</v>
      </c>
      <c r="F18" s="21"/>
      <c r="G18" s="108" t="s">
        <v>92</v>
      </c>
      <c r="H18" s="107">
        <v>960</v>
      </c>
      <c r="I18" s="109"/>
      <c r="J18" s="74">
        <v>30</v>
      </c>
      <c r="K18" s="75">
        <f>I18*J18</f>
        <v>0</v>
      </c>
      <c r="L18" s="110"/>
    </row>
    <row r="19" spans="1:12" ht="17.25" customHeight="1" thickBot="1" x14ac:dyDescent="0.4">
      <c r="A19" s="55" t="s">
        <v>10</v>
      </c>
      <c r="B19" s="56">
        <v>960</v>
      </c>
      <c r="C19" s="18"/>
      <c r="D19" s="57">
        <v>60</v>
      </c>
      <c r="E19" s="54">
        <f t="shared" si="0"/>
        <v>0</v>
      </c>
      <c r="F19" s="21"/>
      <c r="G19" s="139" t="s">
        <v>20</v>
      </c>
      <c r="H19" s="140"/>
      <c r="I19" s="140"/>
      <c r="J19" s="140"/>
      <c r="K19" s="140"/>
      <c r="L19" s="141"/>
    </row>
    <row r="20" spans="1:12" ht="17.25" customHeight="1" x14ac:dyDescent="0.35">
      <c r="A20" s="55" t="s">
        <v>8</v>
      </c>
      <c r="B20" s="56">
        <v>1400</v>
      </c>
      <c r="C20" s="18"/>
      <c r="D20" s="57">
        <v>25</v>
      </c>
      <c r="E20" s="54">
        <f t="shared" si="0"/>
        <v>0</v>
      </c>
      <c r="F20" s="21"/>
      <c r="G20" s="51" t="s">
        <v>33</v>
      </c>
      <c r="H20" s="52">
        <v>1656</v>
      </c>
      <c r="I20" s="17"/>
      <c r="J20" s="53">
        <v>144</v>
      </c>
      <c r="K20" s="54">
        <f>I20*J20</f>
        <v>0</v>
      </c>
      <c r="L20" s="102"/>
    </row>
    <row r="21" spans="1:12" ht="17.25" customHeight="1" x14ac:dyDescent="0.35">
      <c r="A21" s="55" t="s">
        <v>31</v>
      </c>
      <c r="B21" s="56">
        <v>1863</v>
      </c>
      <c r="C21" s="18"/>
      <c r="D21" s="57">
        <v>69</v>
      </c>
      <c r="E21" s="54">
        <f t="shared" si="0"/>
        <v>0</v>
      </c>
      <c r="F21" s="21"/>
      <c r="G21" s="55" t="s">
        <v>34</v>
      </c>
      <c r="H21" s="56">
        <v>1656</v>
      </c>
      <c r="I21" s="18"/>
      <c r="J21" s="57">
        <v>144</v>
      </c>
      <c r="K21" s="54">
        <f t="shared" ref="K21:K24" si="1">I21*J21</f>
        <v>0</v>
      </c>
      <c r="L21" s="28"/>
    </row>
    <row r="22" spans="1:12" ht="17.25" customHeight="1" thickBot="1" x14ac:dyDescent="0.4">
      <c r="A22" s="58" t="s">
        <v>22</v>
      </c>
      <c r="B22" s="59">
        <v>600</v>
      </c>
      <c r="C22" s="19"/>
      <c r="D22" s="60">
        <v>30</v>
      </c>
      <c r="E22" s="54">
        <f>C22*D22</f>
        <v>0</v>
      </c>
      <c r="F22" s="22"/>
      <c r="G22" s="55" t="s">
        <v>35</v>
      </c>
      <c r="H22" s="56">
        <v>2088</v>
      </c>
      <c r="I22" s="18"/>
      <c r="J22" s="57">
        <v>144</v>
      </c>
      <c r="K22" s="54">
        <f t="shared" si="1"/>
        <v>0</v>
      </c>
      <c r="L22" s="28"/>
    </row>
    <row r="23" spans="1:12" ht="17.25" customHeight="1" thickBot="1" x14ac:dyDescent="0.4">
      <c r="A23" s="139" t="s">
        <v>49</v>
      </c>
      <c r="B23" s="140"/>
      <c r="C23" s="140"/>
      <c r="D23" s="140"/>
      <c r="E23" s="140"/>
      <c r="F23" s="141"/>
      <c r="G23" s="55" t="s">
        <v>21</v>
      </c>
      <c r="H23" s="56">
        <v>1900</v>
      </c>
      <c r="I23" s="18"/>
      <c r="J23" s="57">
        <v>100</v>
      </c>
      <c r="K23" s="54">
        <f t="shared" si="1"/>
        <v>0</v>
      </c>
      <c r="L23" s="28"/>
    </row>
    <row r="24" spans="1:12" ht="17.25" customHeight="1" thickBot="1" x14ac:dyDescent="0.4">
      <c r="A24" s="51" t="s">
        <v>11</v>
      </c>
      <c r="B24" s="52">
        <v>1950</v>
      </c>
      <c r="C24" s="17"/>
      <c r="D24" s="53">
        <v>25</v>
      </c>
      <c r="E24" s="54">
        <f>C24*D24</f>
        <v>0</v>
      </c>
      <c r="F24" s="20"/>
      <c r="G24" s="58" t="s">
        <v>32</v>
      </c>
      <c r="H24" s="59">
        <v>1728</v>
      </c>
      <c r="I24" s="19"/>
      <c r="J24" s="60">
        <v>144</v>
      </c>
      <c r="K24" s="54">
        <f t="shared" si="1"/>
        <v>0</v>
      </c>
      <c r="L24" s="27"/>
    </row>
    <row r="25" spans="1:12" ht="17.25" customHeight="1" thickBot="1" x14ac:dyDescent="0.4">
      <c r="A25" s="55" t="s">
        <v>12</v>
      </c>
      <c r="B25" s="52">
        <v>1950</v>
      </c>
      <c r="C25" s="18"/>
      <c r="D25" s="57">
        <v>25</v>
      </c>
      <c r="E25" s="54">
        <f t="shared" ref="E25:E35" si="2">C25*D25</f>
        <v>0</v>
      </c>
      <c r="F25" s="21"/>
      <c r="G25" s="139" t="s">
        <v>48</v>
      </c>
      <c r="H25" s="140"/>
      <c r="I25" s="140"/>
      <c r="J25" s="140"/>
      <c r="K25" s="140"/>
      <c r="L25" s="141"/>
    </row>
    <row r="26" spans="1:12" ht="17.25" customHeight="1" x14ac:dyDescent="0.35">
      <c r="A26" s="55" t="s">
        <v>13</v>
      </c>
      <c r="B26" s="52">
        <v>1950</v>
      </c>
      <c r="C26" s="18"/>
      <c r="D26" s="57">
        <v>25</v>
      </c>
      <c r="E26" s="54">
        <f t="shared" si="2"/>
        <v>0</v>
      </c>
      <c r="F26" s="21"/>
      <c r="G26" s="84" t="s">
        <v>77</v>
      </c>
      <c r="H26" s="85">
        <v>320</v>
      </c>
      <c r="I26" s="101"/>
      <c r="J26" s="86">
        <v>48</v>
      </c>
      <c r="K26" s="87">
        <f>I26*J26</f>
        <v>0</v>
      </c>
      <c r="L26" s="29"/>
    </row>
    <row r="27" spans="1:12" ht="17.25" customHeight="1" x14ac:dyDescent="0.35">
      <c r="A27" s="55" t="s">
        <v>14</v>
      </c>
      <c r="B27" s="52">
        <v>1950</v>
      </c>
      <c r="C27" s="18"/>
      <c r="D27" s="57">
        <v>25</v>
      </c>
      <c r="E27" s="54">
        <f t="shared" si="2"/>
        <v>0</v>
      </c>
      <c r="F27" s="21"/>
      <c r="G27" s="55" t="s">
        <v>78</v>
      </c>
      <c r="H27" s="56">
        <v>960</v>
      </c>
      <c r="I27" s="18"/>
      <c r="J27" s="57">
        <v>48</v>
      </c>
      <c r="K27" s="54">
        <f t="shared" ref="K27:K29" si="3">I27*J27</f>
        <v>0</v>
      </c>
      <c r="L27" s="28"/>
    </row>
    <row r="28" spans="1:12" ht="17.25" customHeight="1" x14ac:dyDescent="0.35">
      <c r="A28" s="55" t="s">
        <v>15</v>
      </c>
      <c r="B28" s="52">
        <v>1950</v>
      </c>
      <c r="C28" s="18"/>
      <c r="D28" s="57">
        <v>25</v>
      </c>
      <c r="E28" s="54">
        <f t="shared" si="2"/>
        <v>0</v>
      </c>
      <c r="F28" s="21"/>
      <c r="G28" s="55" t="s">
        <v>79</v>
      </c>
      <c r="H28" s="56">
        <v>1067</v>
      </c>
      <c r="I28" s="18"/>
      <c r="J28" s="57">
        <v>48</v>
      </c>
      <c r="K28" s="54">
        <f t="shared" si="3"/>
        <v>0</v>
      </c>
      <c r="L28" s="28"/>
    </row>
    <row r="29" spans="1:12" ht="17.25" customHeight="1" x14ac:dyDescent="0.35">
      <c r="A29" s="55" t="s">
        <v>16</v>
      </c>
      <c r="B29" s="52">
        <v>1950</v>
      </c>
      <c r="C29" s="18"/>
      <c r="D29" s="57">
        <v>25</v>
      </c>
      <c r="E29" s="54">
        <f t="shared" si="2"/>
        <v>0</v>
      </c>
      <c r="F29" s="21"/>
      <c r="G29" s="58" t="s">
        <v>80</v>
      </c>
      <c r="H29" s="59">
        <v>950</v>
      </c>
      <c r="I29" s="19"/>
      <c r="J29" s="60">
        <v>48</v>
      </c>
      <c r="K29" s="54">
        <f t="shared" si="3"/>
        <v>0</v>
      </c>
      <c r="L29" s="27"/>
    </row>
    <row r="30" spans="1:12" ht="17.25" customHeight="1" thickBot="1" x14ac:dyDescent="0.4">
      <c r="A30" s="55" t="s">
        <v>17</v>
      </c>
      <c r="B30" s="52">
        <v>1950</v>
      </c>
      <c r="C30" s="18"/>
      <c r="D30" s="57">
        <v>25</v>
      </c>
      <c r="E30" s="54">
        <f t="shared" si="2"/>
        <v>0</v>
      </c>
      <c r="F30" s="21"/>
      <c r="G30" s="147" t="s">
        <v>87</v>
      </c>
      <c r="H30" s="148"/>
      <c r="I30" s="148"/>
      <c r="J30" s="148"/>
      <c r="K30" s="148"/>
      <c r="L30" s="149"/>
    </row>
    <row r="31" spans="1:12" ht="17.25" customHeight="1" thickBot="1" x14ac:dyDescent="0.4">
      <c r="A31" s="55" t="s">
        <v>66</v>
      </c>
      <c r="B31" s="52">
        <v>1950</v>
      </c>
      <c r="C31" s="18"/>
      <c r="D31" s="57">
        <v>25</v>
      </c>
      <c r="E31" s="54">
        <f t="shared" si="2"/>
        <v>0</v>
      </c>
      <c r="F31" s="21"/>
      <c r="G31" s="139" t="s">
        <v>52</v>
      </c>
      <c r="H31" s="140"/>
      <c r="I31" s="140"/>
      <c r="J31" s="140"/>
      <c r="K31" s="140"/>
      <c r="L31" s="141"/>
    </row>
    <row r="32" spans="1:12" ht="17.25" customHeight="1" thickBot="1" x14ac:dyDescent="0.4">
      <c r="A32" s="55" t="s">
        <v>65</v>
      </c>
      <c r="B32" s="52">
        <v>1950</v>
      </c>
      <c r="C32" s="18"/>
      <c r="D32" s="57">
        <v>25</v>
      </c>
      <c r="E32" s="54">
        <f t="shared" si="2"/>
        <v>0</v>
      </c>
      <c r="F32" s="21"/>
      <c r="G32" s="46" t="s">
        <v>72</v>
      </c>
      <c r="H32" s="49" t="s">
        <v>62</v>
      </c>
      <c r="I32" s="46" t="s">
        <v>83</v>
      </c>
      <c r="J32" s="88" t="s">
        <v>36</v>
      </c>
      <c r="K32" s="46" t="s">
        <v>29</v>
      </c>
      <c r="L32" s="50" t="s">
        <v>30</v>
      </c>
    </row>
    <row r="33" spans="1:15" ht="17.25" customHeight="1" x14ac:dyDescent="0.35">
      <c r="A33" s="55" t="s">
        <v>64</v>
      </c>
      <c r="B33" s="52">
        <v>1950</v>
      </c>
      <c r="C33" s="18"/>
      <c r="D33" s="57">
        <v>25</v>
      </c>
      <c r="E33" s="54">
        <f t="shared" si="2"/>
        <v>0</v>
      </c>
      <c r="F33" s="21"/>
      <c r="G33" s="117" t="s">
        <v>73</v>
      </c>
      <c r="H33" s="112" t="s">
        <v>55</v>
      </c>
      <c r="I33" s="119"/>
      <c r="J33" s="120">
        <v>8</v>
      </c>
      <c r="K33" s="121">
        <f>I33*J33</f>
        <v>0</v>
      </c>
      <c r="L33" s="122"/>
    </row>
    <row r="34" spans="1:15" ht="17.25" customHeight="1" x14ac:dyDescent="0.35">
      <c r="A34" s="55" t="s">
        <v>63</v>
      </c>
      <c r="B34" s="52">
        <v>1950</v>
      </c>
      <c r="C34" s="18"/>
      <c r="D34" s="57">
        <v>25</v>
      </c>
      <c r="E34" s="54">
        <f t="shared" si="2"/>
        <v>0</v>
      </c>
      <c r="F34" s="21"/>
      <c r="G34" s="117"/>
      <c r="H34" s="112"/>
      <c r="I34" s="119"/>
      <c r="J34" s="120"/>
      <c r="K34" s="121"/>
      <c r="L34" s="122"/>
    </row>
    <row r="35" spans="1:15" ht="17.25" customHeight="1" x14ac:dyDescent="0.35">
      <c r="A35" s="55" t="s">
        <v>40</v>
      </c>
      <c r="B35" s="56">
        <v>1600</v>
      </c>
      <c r="C35" s="18"/>
      <c r="D35" s="57">
        <v>20</v>
      </c>
      <c r="E35" s="54">
        <f t="shared" si="2"/>
        <v>0</v>
      </c>
      <c r="F35" s="21"/>
      <c r="G35" s="117" t="s">
        <v>74</v>
      </c>
      <c r="H35" s="112" t="s">
        <v>56</v>
      </c>
      <c r="I35" s="119"/>
      <c r="J35" s="120">
        <v>8</v>
      </c>
      <c r="K35" s="121">
        <f t="shared" ref="K35" si="4">I35*J35</f>
        <v>0</v>
      </c>
      <c r="L35" s="122"/>
    </row>
    <row r="36" spans="1:15" ht="17.25" customHeight="1" thickBot="1" x14ac:dyDescent="0.4">
      <c r="A36" s="153" t="s">
        <v>71</v>
      </c>
      <c r="B36" s="154"/>
      <c r="C36" s="154"/>
      <c r="D36" s="154"/>
      <c r="E36" s="154"/>
      <c r="F36" s="154"/>
      <c r="G36" s="117"/>
      <c r="H36" s="112"/>
      <c r="I36" s="119"/>
      <c r="J36" s="120"/>
      <c r="K36" s="121"/>
      <c r="L36" s="122"/>
    </row>
    <row r="37" spans="1:15" ht="17.25" customHeight="1" thickBot="1" x14ac:dyDescent="0.4">
      <c r="A37" s="139" t="s">
        <v>50</v>
      </c>
      <c r="B37" s="140"/>
      <c r="C37" s="140"/>
      <c r="D37" s="140"/>
      <c r="E37" s="140"/>
      <c r="F37" s="140"/>
      <c r="G37" s="117" t="s">
        <v>75</v>
      </c>
      <c r="H37" s="112" t="s">
        <v>57</v>
      </c>
      <c r="I37" s="119"/>
      <c r="J37" s="120">
        <v>4</v>
      </c>
      <c r="K37" s="121">
        <f t="shared" ref="K37" si="5">I37*J37</f>
        <v>0</v>
      </c>
      <c r="L37" s="122"/>
    </row>
    <row r="38" spans="1:15" ht="17.25" customHeight="1" x14ac:dyDescent="0.35">
      <c r="A38" s="51" t="s">
        <v>18</v>
      </c>
      <c r="B38" s="52">
        <v>1950</v>
      </c>
      <c r="C38" s="17"/>
      <c r="D38" s="53">
        <v>25</v>
      </c>
      <c r="E38" s="54">
        <f>C38*D38</f>
        <v>0</v>
      </c>
      <c r="F38" s="20"/>
      <c r="G38" s="117"/>
      <c r="H38" s="112"/>
      <c r="I38" s="119"/>
      <c r="J38" s="120"/>
      <c r="K38" s="121"/>
      <c r="L38" s="122"/>
    </row>
    <row r="39" spans="1:15" ht="17.25" customHeight="1" x14ac:dyDescent="0.35">
      <c r="A39" s="55" t="s">
        <v>12</v>
      </c>
      <c r="B39" s="52">
        <v>1950</v>
      </c>
      <c r="C39" s="18"/>
      <c r="D39" s="57">
        <v>25</v>
      </c>
      <c r="E39" s="54">
        <f t="shared" ref="E39:E41" si="6">C39*D39</f>
        <v>0</v>
      </c>
      <c r="F39" s="21"/>
      <c r="G39" s="117" t="s">
        <v>76</v>
      </c>
      <c r="H39" s="112" t="s">
        <v>58</v>
      </c>
      <c r="I39" s="119"/>
      <c r="J39" s="120">
        <v>24</v>
      </c>
      <c r="K39" s="121">
        <f t="shared" ref="K39" si="7">I39*J39</f>
        <v>0</v>
      </c>
      <c r="L39" s="122"/>
    </row>
    <row r="40" spans="1:15" ht="17.25" customHeight="1" thickBot="1" x14ac:dyDescent="0.4">
      <c r="A40" s="55" t="s">
        <v>13</v>
      </c>
      <c r="B40" s="52">
        <v>1950</v>
      </c>
      <c r="C40" s="18"/>
      <c r="D40" s="57">
        <v>25</v>
      </c>
      <c r="E40" s="54">
        <f t="shared" si="6"/>
        <v>0</v>
      </c>
      <c r="F40" s="21"/>
      <c r="G40" s="118"/>
      <c r="H40" s="134"/>
      <c r="I40" s="125"/>
      <c r="J40" s="126"/>
      <c r="K40" s="127"/>
      <c r="L40" s="123"/>
    </row>
    <row r="41" spans="1:15" ht="17.25" customHeight="1" x14ac:dyDescent="0.35">
      <c r="A41" s="55" t="s">
        <v>15</v>
      </c>
      <c r="B41" s="52">
        <v>1950</v>
      </c>
      <c r="C41" s="18"/>
      <c r="D41" s="57">
        <v>25</v>
      </c>
      <c r="E41" s="54">
        <f t="shared" si="6"/>
        <v>0</v>
      </c>
      <c r="F41" s="21"/>
      <c r="G41" s="106" t="s">
        <v>24</v>
      </c>
      <c r="H41" s="115"/>
      <c r="I41" s="115"/>
      <c r="J41" s="115"/>
      <c r="K41" s="115"/>
      <c r="L41" s="116"/>
    </row>
    <row r="42" spans="1:15" ht="17.25" customHeight="1" x14ac:dyDescent="0.35">
      <c r="A42" s="103" t="s">
        <v>91</v>
      </c>
      <c r="B42" s="52">
        <v>1950</v>
      </c>
      <c r="C42" s="104"/>
      <c r="D42" s="57">
        <v>25</v>
      </c>
      <c r="E42" s="54">
        <f>C42*D42</f>
        <v>0</v>
      </c>
      <c r="F42" s="105"/>
      <c r="G42" s="131"/>
      <c r="H42" s="132"/>
      <c r="I42" s="132"/>
      <c r="J42" s="132"/>
      <c r="K42" s="132"/>
      <c r="L42" s="133"/>
    </row>
    <row r="43" spans="1:15" ht="17.25" customHeight="1" x14ac:dyDescent="0.35">
      <c r="A43" s="55" t="s">
        <v>41</v>
      </c>
      <c r="B43" s="52">
        <v>1950</v>
      </c>
      <c r="C43" s="18"/>
      <c r="D43" s="57">
        <v>20</v>
      </c>
      <c r="E43" s="54">
        <f>C43*D43</f>
        <v>0</v>
      </c>
      <c r="F43" s="21"/>
      <c r="G43" s="131"/>
      <c r="H43" s="132"/>
      <c r="I43" s="132"/>
      <c r="J43" s="132"/>
      <c r="K43" s="132"/>
      <c r="L43" s="133"/>
    </row>
    <row r="44" spans="1:15" ht="17.25" customHeight="1" thickBot="1" x14ac:dyDescent="0.4">
      <c r="A44" s="58" t="s">
        <v>54</v>
      </c>
      <c r="B44" s="59">
        <v>1750</v>
      </c>
      <c r="C44" s="19"/>
      <c r="D44" s="60">
        <v>25</v>
      </c>
      <c r="E44" s="54">
        <f>C44*D44</f>
        <v>0</v>
      </c>
      <c r="F44" s="22"/>
      <c r="G44" s="131"/>
      <c r="H44" s="132"/>
      <c r="I44" s="132"/>
      <c r="J44" s="132"/>
      <c r="K44" s="132"/>
      <c r="L44" s="133"/>
    </row>
    <row r="45" spans="1:15" ht="17.25" customHeight="1" thickBot="1" x14ac:dyDescent="0.4">
      <c r="A45" s="139" t="s">
        <v>51</v>
      </c>
      <c r="B45" s="140"/>
      <c r="C45" s="140"/>
      <c r="D45" s="140"/>
      <c r="E45" s="140"/>
      <c r="F45" s="140"/>
      <c r="G45" s="83" t="s">
        <v>85</v>
      </c>
      <c r="H45" s="113"/>
      <c r="I45" s="113"/>
      <c r="J45" s="113"/>
      <c r="K45" s="113"/>
      <c r="L45" s="114"/>
    </row>
    <row r="46" spans="1:15" ht="17.25" customHeight="1" x14ac:dyDescent="0.35">
      <c r="A46" s="61" t="s">
        <v>19</v>
      </c>
      <c r="B46" s="62">
        <v>2050</v>
      </c>
      <c r="C46" s="23"/>
      <c r="D46" s="63">
        <v>25</v>
      </c>
      <c r="E46" s="64">
        <f>C46*D46</f>
        <v>0</v>
      </c>
      <c r="F46" s="25"/>
      <c r="G46" s="83" t="s">
        <v>86</v>
      </c>
      <c r="H46" s="113"/>
      <c r="I46" s="113"/>
      <c r="J46" s="113"/>
      <c r="K46" s="113"/>
      <c r="L46" s="114"/>
    </row>
    <row r="47" spans="1:15" ht="17.25" customHeight="1" thickBot="1" x14ac:dyDescent="0.4">
      <c r="A47" s="65" t="s">
        <v>26</v>
      </c>
      <c r="B47" s="66">
        <v>1925</v>
      </c>
      <c r="C47" s="24"/>
      <c r="D47" s="67">
        <v>35</v>
      </c>
      <c r="E47" s="68">
        <f>C47*D47</f>
        <v>0</v>
      </c>
      <c r="F47" s="26"/>
      <c r="G47" s="83" t="s">
        <v>84</v>
      </c>
      <c r="H47" s="129"/>
      <c r="I47" s="129"/>
      <c r="J47" s="129"/>
      <c r="K47" s="129"/>
      <c r="L47" s="130"/>
      <c r="O47" s="3"/>
    </row>
    <row r="48" spans="1:15" ht="17.25" customHeight="1" x14ac:dyDescent="0.35">
      <c r="A48" s="90"/>
      <c r="B48" s="72"/>
      <c r="C48" s="73"/>
      <c r="D48" s="74"/>
      <c r="E48" s="75"/>
      <c r="F48" s="39"/>
      <c r="G48" s="80" t="s">
        <v>67</v>
      </c>
      <c r="H48" s="128">
        <f>SUM(C13*B13)+(B14*C14)+(B15*C15)+(B16*C16)+(B17*C17)+(B18*C18)+(B19*C19)+(B20*C20)+(B21*C21)+(B21*C21)+(B22*C22)+(B24*C24)+(B25*C25)+(B26*C26)+(B27*C27)+(B28*C28)+(B29*C29)+(B30*C30)+(B31*C31)+(B32*C32)+(B33*C33)+(B34*C34)+(B35*C35)+(B38*C38)+(B39*C39)+(B40*C40)+(B41*C41)+(B42*C42)+(B43*C43)+(B44*C44)+(B46*C46)+(B47*C47)+(H13*I13)+(H14*I14)+(H16*I16)+(H17*I17)+(H20*I20)+(H21*I21)+(H22*I22)+(H23*I23)+(H24*I24)+(H26*I26)+(H27*I27)+(H28*I28)+(H29*I29)+(18*I34)+(27*I36)+(21*I38)+(13.5*I40)</f>
        <v>0</v>
      </c>
      <c r="I48" s="128"/>
      <c r="J48" s="128"/>
      <c r="K48" s="128"/>
      <c r="L48" s="81" t="s">
        <v>69</v>
      </c>
      <c r="O48" s="10"/>
    </row>
    <row r="49" spans="1:15" ht="17.25" customHeight="1" x14ac:dyDescent="0.35">
      <c r="A49" s="76" t="s">
        <v>90</v>
      </c>
      <c r="B49" s="92"/>
      <c r="C49" s="93"/>
      <c r="D49" s="94"/>
      <c r="E49" s="95"/>
      <c r="F49" s="96"/>
      <c r="G49" s="15"/>
      <c r="H49" s="13"/>
      <c r="I49" s="13"/>
      <c r="J49" s="13"/>
      <c r="K49" s="13"/>
      <c r="L49" s="16"/>
      <c r="O49" s="10"/>
    </row>
    <row r="50" spans="1:15" ht="17.25" customHeight="1" x14ac:dyDescent="0.35">
      <c r="A50" s="76" t="s">
        <v>89</v>
      </c>
      <c r="B50" s="93"/>
      <c r="C50" s="94"/>
      <c r="D50" s="94"/>
      <c r="E50" s="94"/>
      <c r="F50" s="97"/>
      <c r="G50" s="82" t="s">
        <v>68</v>
      </c>
      <c r="H50" s="124">
        <f>SUM(C13:C22,C24:C35,C38:C44,C46:C47,I13:I14,I16:I17,I20:I24,I26:I29)</f>
        <v>0</v>
      </c>
      <c r="I50" s="124"/>
      <c r="J50" s="124"/>
      <c r="K50" s="124"/>
      <c r="L50" s="77" t="s">
        <v>70</v>
      </c>
    </row>
    <row r="51" spans="1:15" ht="17.25" customHeight="1" x14ac:dyDescent="0.35">
      <c r="A51" s="98" t="s">
        <v>88</v>
      </c>
      <c r="B51" s="93"/>
      <c r="C51" s="94"/>
      <c r="D51" s="94"/>
      <c r="E51" s="94"/>
      <c r="F51" s="97"/>
      <c r="G51" s="15"/>
      <c r="H51" s="13"/>
      <c r="I51" s="13"/>
      <c r="J51" s="13"/>
      <c r="K51" s="13"/>
      <c r="L51" s="16"/>
    </row>
    <row r="52" spans="1:15" ht="17.25" customHeight="1" x14ac:dyDescent="0.35">
      <c r="A52" s="91"/>
      <c r="B52" s="70"/>
      <c r="C52" s="69"/>
      <c r="D52" s="69"/>
      <c r="E52" s="69"/>
      <c r="F52" s="71"/>
      <c r="G52" s="82" t="s">
        <v>81</v>
      </c>
      <c r="H52" s="124">
        <f>SUM(I32:I39)</f>
        <v>0</v>
      </c>
      <c r="I52" s="124"/>
      <c r="J52" s="124"/>
      <c r="K52" s="124"/>
      <c r="L52" s="77" t="s">
        <v>82</v>
      </c>
    </row>
    <row r="53" spans="1:15" ht="10.5" customHeight="1" thickBot="1" x14ac:dyDescent="0.4">
      <c r="A53" s="14"/>
      <c r="B53" s="78"/>
      <c r="C53" s="78"/>
      <c r="D53" s="78"/>
      <c r="E53" s="78"/>
      <c r="F53" s="79"/>
      <c r="G53" s="99"/>
      <c r="H53" s="89"/>
      <c r="I53" s="89"/>
      <c r="J53" s="89"/>
      <c r="K53" s="89"/>
      <c r="L53" s="100"/>
    </row>
    <row r="54" spans="1:15" x14ac:dyDescent="0.35">
      <c r="A54" s="10"/>
      <c r="B54" s="10"/>
      <c r="C54" s="10"/>
      <c r="D54" s="11"/>
      <c r="E54" s="10"/>
      <c r="F54" s="12"/>
      <c r="G54" s="9"/>
      <c r="H54" s="9"/>
      <c r="I54" s="5"/>
      <c r="J54" s="9"/>
      <c r="K54" s="5"/>
      <c r="L54" s="6"/>
    </row>
  </sheetData>
  <sheetProtection algorithmName="SHA-512" hashValue="AKLhdVDL8I5gp95V8ueB6NCtfSOQeITwjafGiyFOYR6skR2c4NkGCqrFLiVVwh4S7sTyHQI/AwegYfEbdS/w2g==" saltValue="5LtBb2qM4YEyHYOXtZiFow==" spinCount="100000" sheet="1" objects="1" scenarios="1"/>
  <mergeCells count="59">
    <mergeCell ref="A23:F23"/>
    <mergeCell ref="A37:F37"/>
    <mergeCell ref="A45:F45"/>
    <mergeCell ref="B5:F5"/>
    <mergeCell ref="A11:F11"/>
    <mergeCell ref="B10:F10"/>
    <mergeCell ref="B9:F9"/>
    <mergeCell ref="B8:F8"/>
    <mergeCell ref="B7:F7"/>
    <mergeCell ref="B6:F6"/>
    <mergeCell ref="A36:F36"/>
    <mergeCell ref="H7:L7"/>
    <mergeCell ref="H6:L6"/>
    <mergeCell ref="L37:L38"/>
    <mergeCell ref="J1:L1"/>
    <mergeCell ref="G11:L11"/>
    <mergeCell ref="G25:L25"/>
    <mergeCell ref="G31:L31"/>
    <mergeCell ref="G15:L15"/>
    <mergeCell ref="G19:L19"/>
    <mergeCell ref="J2:L2"/>
    <mergeCell ref="H10:L10"/>
    <mergeCell ref="H9:L9"/>
    <mergeCell ref="H8:L8"/>
    <mergeCell ref="H5:L5"/>
    <mergeCell ref="G30:L30"/>
    <mergeCell ref="H33:H34"/>
    <mergeCell ref="L33:L34"/>
    <mergeCell ref="K33:K34"/>
    <mergeCell ref="J33:J34"/>
    <mergeCell ref="I33:I34"/>
    <mergeCell ref="G33:G34"/>
    <mergeCell ref="H52:K52"/>
    <mergeCell ref="I39:I40"/>
    <mergeCell ref="J39:J40"/>
    <mergeCell ref="K39:K40"/>
    <mergeCell ref="H48:K48"/>
    <mergeCell ref="H47:L47"/>
    <mergeCell ref="H46:L46"/>
    <mergeCell ref="G43:L43"/>
    <mergeCell ref="G44:L44"/>
    <mergeCell ref="H50:K50"/>
    <mergeCell ref="G42:L42"/>
    <mergeCell ref="H39:H40"/>
    <mergeCell ref="H37:H38"/>
    <mergeCell ref="H35:H36"/>
    <mergeCell ref="H45:L45"/>
    <mergeCell ref="H41:L41"/>
    <mergeCell ref="G39:G40"/>
    <mergeCell ref="G37:G38"/>
    <mergeCell ref="G35:G36"/>
    <mergeCell ref="I35:I36"/>
    <mergeCell ref="J35:J36"/>
    <mergeCell ref="K35:K36"/>
    <mergeCell ref="L35:L36"/>
    <mergeCell ref="I37:I38"/>
    <mergeCell ref="J37:J38"/>
    <mergeCell ref="K37:K38"/>
    <mergeCell ref="L39:L40"/>
  </mergeCells>
  <pageMargins left="0.2" right="0.2" top="0.25" bottom="0.2" header="0.3" footer="0.3"/>
  <pageSetup scale="8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Mack</dc:creator>
  <cp:lastModifiedBy>Ian Wilson</cp:lastModifiedBy>
  <cp:lastPrinted>2016-04-28T20:08:24Z</cp:lastPrinted>
  <dcterms:created xsi:type="dcterms:W3CDTF">2015-10-20T15:33:36Z</dcterms:created>
  <dcterms:modified xsi:type="dcterms:W3CDTF">2017-03-12T21:45:13Z</dcterms:modified>
</cp:coreProperties>
</file>